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20" activeTab="0"/>
  </bookViews>
  <sheets>
    <sheet name="ALL TOWN  DEPTS" sheetId="1" r:id="rId1"/>
    <sheet name="Sheet2" sheetId="2" r:id="rId2"/>
    <sheet name="Sheet3" sheetId="3" r:id="rId3"/>
  </sheets>
  <definedNames>
    <definedName name="_xlnm.Print_Titles" localSheetId="0">'ALL TOWN  DEPTS'!$1:$9</definedName>
  </definedNames>
  <calcPr fullCalcOnLoad="1"/>
</workbook>
</file>

<file path=xl/comments1.xml><?xml version="1.0" encoding="utf-8"?>
<comments xmlns="http://schemas.openxmlformats.org/spreadsheetml/2006/main">
  <authors>
    <author>Katie Lavallee</author>
  </authors>
  <commentList>
    <comment ref="B99" authorId="0">
      <text>
        <r>
          <rPr>
            <b/>
            <sz val="9"/>
            <rFont val="Tahoma"/>
            <family val="2"/>
          </rPr>
          <t>Katie Lavallee:</t>
        </r>
        <r>
          <rPr>
            <sz val="9"/>
            <rFont val="Tahoma"/>
            <family val="2"/>
          </rPr>
          <t xml:space="preserve">
Required by DOR, RFP to go out and be completed by March 2016.  Cyclical shoyld be complete by 8/30/18 (FY19)
Fund with Article?  Need AT LEAST two years to complete (could've started a year earlier)
</t>
        </r>
      </text>
    </comment>
    <comment ref="B98" authorId="0">
      <text>
        <r>
          <rPr>
            <b/>
            <sz val="9"/>
            <rFont val="Tahoma"/>
            <family val="2"/>
          </rPr>
          <t>Katie Lavallee:</t>
        </r>
        <r>
          <rPr>
            <sz val="9"/>
            <rFont val="Tahoma"/>
            <family val="2"/>
          </rPr>
          <t xml:space="preserve">
Required by DOR. To be completed by 8/30/17 for FY18 rates to be set.
</t>
        </r>
      </text>
    </comment>
  </commentList>
</comments>
</file>

<file path=xl/sharedStrings.xml><?xml version="1.0" encoding="utf-8"?>
<sst xmlns="http://schemas.openxmlformats.org/spreadsheetml/2006/main" count="151" uniqueCount="123">
  <si>
    <t>FORM A</t>
  </si>
  <si>
    <t>TOWN OF MILLBURY</t>
  </si>
  <si>
    <t>CAPITAL BUDGET REQUEST FORM</t>
  </si>
  <si>
    <t>DEPARTMENT:</t>
  </si>
  <si>
    <t>FISCAL YEAR:</t>
  </si>
  <si>
    <t>ITEM REQUESTED</t>
  </si>
  <si>
    <t>FY 2017</t>
  </si>
  <si>
    <t>FY 2018</t>
  </si>
  <si>
    <t>YEARLY TOTALS</t>
  </si>
  <si>
    <t>Then complete Form B for each request appearing on this sheet.</t>
  </si>
  <si>
    <t>Please list each capital request on this form with a dollar amount and in the appropriate year.</t>
  </si>
  <si>
    <t>FY 2019</t>
  </si>
  <si>
    <t>Elmwood: ADA Playground-Back</t>
  </si>
  <si>
    <t>Shaw: Locker Replacement</t>
  </si>
  <si>
    <t>Shaw: Replace tile flooring</t>
  </si>
  <si>
    <t>Shaw: Resurface gymnasium floor</t>
  </si>
  <si>
    <t>MHS: Re-coat outdoor athletic track</t>
  </si>
  <si>
    <t>MHS: Athletic Field Concession Stand</t>
  </si>
  <si>
    <t>MHS: Marching Band Uniforms</t>
  </si>
  <si>
    <t>Maintenance: Replace Van</t>
  </si>
  <si>
    <t>Maintenance: Replace Large Tractor</t>
  </si>
  <si>
    <t>Maintenance: Replace Pick-up Truck</t>
  </si>
  <si>
    <t>Shaw: School Building Replacement</t>
  </si>
  <si>
    <t>MHS: Partial Roof Replacement</t>
  </si>
  <si>
    <t>TBD</t>
  </si>
  <si>
    <t>Shaw: Additional Video Surveillance</t>
  </si>
  <si>
    <t>Windle Field Improvements</t>
  </si>
  <si>
    <t>Elmwood: Additional Video Surveillance</t>
  </si>
  <si>
    <t>MHS: Additional Video Surveillance</t>
  </si>
  <si>
    <t>Technology: Telephone/Clock Upgrades</t>
  </si>
  <si>
    <t>Technology: Mobile/Portable Labs</t>
  </si>
  <si>
    <t>Technology: Interactive Display Devices</t>
  </si>
  <si>
    <t>Technology: Classroom/Lab Computers</t>
  </si>
  <si>
    <t>MHS: Exterior Bleachers</t>
  </si>
  <si>
    <t>Replace Carpeting</t>
  </si>
  <si>
    <t>Painting Outside of Building</t>
  </si>
  <si>
    <t>Paving the Parking Lot</t>
  </si>
  <si>
    <t>Floor Tile for the Main Function Room</t>
  </si>
  <si>
    <t>Replacement Tables and Chairs</t>
  </si>
  <si>
    <t>Total School Department</t>
  </si>
  <si>
    <t>Council on Aging</t>
  </si>
  <si>
    <t>Library</t>
  </si>
  <si>
    <t>Paving Parking Lot and Sidewalk</t>
  </si>
  <si>
    <t>New Carpeting</t>
  </si>
  <si>
    <t>Internal Security Gate</t>
  </si>
  <si>
    <t>Town Clerk</t>
  </si>
  <si>
    <t>Voting Booths</t>
  </si>
  <si>
    <t>Codification of General/Zoning By-Laws</t>
  </si>
  <si>
    <t>Fire Department</t>
  </si>
  <si>
    <t>Repairs to Wall at Fire HQ</t>
  </si>
  <si>
    <t>Station 2 Addition</t>
  </si>
  <si>
    <t>Protective Clothing</t>
  </si>
  <si>
    <t>Chief's Vehicle SUV 4x4</t>
  </si>
  <si>
    <t>New Fire Station</t>
  </si>
  <si>
    <t>Replacement of Engine 3</t>
  </si>
  <si>
    <t>Assessing</t>
  </si>
  <si>
    <t>Planning Dept.</t>
  </si>
  <si>
    <t>Master Plan (Phase I)</t>
  </si>
  <si>
    <t>Master Plan (Phase II)</t>
  </si>
  <si>
    <t>Info Technology</t>
  </si>
  <si>
    <t>Annual Computer Program Replacement</t>
  </si>
  <si>
    <t>Town Hall Network Server Replacements</t>
  </si>
  <si>
    <t>Total Council on Aging</t>
  </si>
  <si>
    <t>Total Library</t>
  </si>
  <si>
    <t>Total Town Clerk</t>
  </si>
  <si>
    <t>Total Fire Department</t>
  </si>
  <si>
    <t>Total Assessing</t>
  </si>
  <si>
    <t>Total Planning Department</t>
  </si>
  <si>
    <t>Total Info Technology</t>
  </si>
  <si>
    <t>School Dept.</t>
  </si>
  <si>
    <t>DPW</t>
  </si>
  <si>
    <t>Total DPW</t>
  </si>
  <si>
    <t>TOTAL: ALL DEPARTMENTS</t>
  </si>
  <si>
    <t>FIVE YEAR TOTAL</t>
  </si>
  <si>
    <t>ALL TOWN  DEPARTMENTS</t>
  </si>
  <si>
    <t>Fire Dept.</t>
  </si>
  <si>
    <t>Sewer Main Replacement Project</t>
  </si>
  <si>
    <t>DPW Farm House Demolition Project</t>
  </si>
  <si>
    <t>DPW Undrgrnd. Storage Tank Replacemt.</t>
  </si>
  <si>
    <t>ADA Sidewalk Improvements</t>
  </si>
  <si>
    <t>Stowe Road Drainage Project</t>
  </si>
  <si>
    <t>Cemetery Road System Project</t>
  </si>
  <si>
    <t>Townwide Culvert Project</t>
  </si>
  <si>
    <t>Townwide Drainage Capacity Project</t>
  </si>
  <si>
    <t>Round Pond Improvement Project</t>
  </si>
  <si>
    <t>DPW Buildings Assessment</t>
  </si>
  <si>
    <t>Jaques Park Redevelopment</t>
  </si>
  <si>
    <t>Town Public Safety Building</t>
  </si>
  <si>
    <t>Cost To Be Determined. Cost Estimates are for Planning Purposes ONLY.</t>
  </si>
  <si>
    <t>FY 2020</t>
  </si>
  <si>
    <t>FY 2021</t>
  </si>
  <si>
    <t>Elmwood: Boilers</t>
  </si>
  <si>
    <t>MHS: Gale Assts. Field Improvements</t>
  </si>
  <si>
    <t>Notes:</t>
  </si>
  <si>
    <t>Curriculum: D/W Science Textbooks</t>
  </si>
  <si>
    <t>3 Year Revaluation</t>
  </si>
  <si>
    <t>10 Year Cyclical (Full Measure and List)</t>
  </si>
  <si>
    <t>Town Manager</t>
  </si>
  <si>
    <t>ADA compliant ramp and access for bandstand at Asa Waters Mansion.</t>
  </si>
  <si>
    <t>Rte 146 Bridge Project - FUNDED FY15</t>
  </si>
  <si>
    <t>Funded May 2015 Town Meeting</t>
  </si>
  <si>
    <t>Town-wide Culvert Replacement Project</t>
  </si>
  <si>
    <t>Completed?</t>
  </si>
  <si>
    <t>Recycling Center Compactors &amp; Site Improvement</t>
  </si>
  <si>
    <t>NEW EPA Stormwater Requirements (MS4)</t>
  </si>
  <si>
    <t>Ramshorn Pond Dam Replacement Project</t>
  </si>
  <si>
    <t>Borrowing authroization approved at Town Meetings</t>
  </si>
  <si>
    <t>Completed Summer 2014</t>
  </si>
  <si>
    <t>Total Town Manager</t>
  </si>
  <si>
    <t>Total Police</t>
  </si>
  <si>
    <t>Police</t>
  </si>
  <si>
    <t>Bullet Resistant Glass</t>
  </si>
  <si>
    <t>New Cruisers (2 per year)</t>
  </si>
  <si>
    <t>Fire/Police Dept.</t>
  </si>
  <si>
    <t>Note:</t>
  </si>
  <si>
    <t>Bucket Truck</t>
  </si>
  <si>
    <t>Items 1 &amp; 2 will not be needed with the capital outlay for Item 3.</t>
  </si>
  <si>
    <t>Items 1 &amp; 2 may be distributed over more than one year.</t>
  </si>
  <si>
    <t>Items 4-7 will not be needed with the capital outlay for Item 8.</t>
  </si>
  <si>
    <t>Items 9-11 will not be needed with the capital outlay for Item 15.</t>
  </si>
  <si>
    <t>Town Finance</t>
  </si>
  <si>
    <t>Total Town Finance</t>
  </si>
  <si>
    <t>OPEB Actuarial Update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</si>
</sst>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3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165" fontId="0" fillId="0" borderId="10" xfId="42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165" fontId="0" fillId="0" borderId="10" xfId="42" applyNumberFormat="1" applyFont="1" applyBorder="1" applyAlignment="1">
      <alignment horizontal="center"/>
    </xf>
    <xf numFmtId="0" fontId="0" fillId="0" borderId="10" xfId="0" applyBorder="1" applyAlignment="1">
      <alignment horizontal="left"/>
    </xf>
    <xf numFmtId="0" fontId="4" fillId="0" borderId="11" xfId="0" applyFont="1" applyBorder="1" applyAlignment="1">
      <alignment horizontal="center"/>
    </xf>
    <xf numFmtId="165" fontId="4" fillId="0" borderId="10" xfId="42" applyNumberFormat="1" applyFont="1" applyBorder="1" applyAlignment="1">
      <alignment/>
    </xf>
    <xf numFmtId="0" fontId="4" fillId="0" borderId="0" xfId="0" applyFont="1" applyAlignment="1">
      <alignment/>
    </xf>
    <xf numFmtId="165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165" fontId="0" fillId="0" borderId="0" xfId="42" applyNumberFormat="1" applyFont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165" fontId="4" fillId="0" borderId="0" xfId="42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65" fontId="0" fillId="0" borderId="10" xfId="42" applyNumberFormat="1" applyFont="1" applyFill="1" applyBorder="1" applyAlignment="1">
      <alignment/>
    </xf>
    <xf numFmtId="0" fontId="4" fillId="3" borderId="10" xfId="0" applyFont="1" applyFill="1" applyBorder="1" applyAlignment="1">
      <alignment horizontal="center"/>
    </xf>
    <xf numFmtId="165" fontId="0" fillId="0" borderId="10" xfId="42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4" fillId="32" borderId="10" xfId="0" applyFont="1" applyFill="1" applyBorder="1" applyAlignment="1">
      <alignment horizontal="center"/>
    </xf>
    <xf numFmtId="0" fontId="0" fillId="32" borderId="10" xfId="0" applyFill="1" applyBorder="1" applyAlignment="1">
      <alignment horizontal="center"/>
    </xf>
    <xf numFmtId="0" fontId="0" fillId="32" borderId="10" xfId="0" applyFill="1" applyBorder="1" applyAlignment="1">
      <alignment/>
    </xf>
    <xf numFmtId="165" fontId="0" fillId="32" borderId="10" xfId="42" applyNumberFormat="1" applyFont="1" applyFill="1" applyBorder="1" applyAlignment="1">
      <alignment/>
    </xf>
    <xf numFmtId="165" fontId="4" fillId="32" borderId="10" xfId="42" applyNumberFormat="1" applyFont="1" applyFill="1" applyBorder="1" applyAlignment="1">
      <alignment/>
    </xf>
    <xf numFmtId="0" fontId="0" fillId="0" borderId="10" xfId="0" applyFont="1" applyBorder="1" applyAlignment="1">
      <alignment horizontal="left" wrapText="1"/>
    </xf>
    <xf numFmtId="165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/>
    </xf>
    <xf numFmtId="0" fontId="0" fillId="0" borderId="0" xfId="0" applyFont="1" applyFill="1" applyBorder="1" applyAlignment="1">
      <alignment/>
    </xf>
    <xf numFmtId="165" fontId="0" fillId="0" borderId="12" xfId="42" applyNumberFormat="1" applyFont="1" applyBorder="1" applyAlignment="1">
      <alignment horizontal="center"/>
    </xf>
    <xf numFmtId="165" fontId="0" fillId="0" borderId="13" xfId="42" applyNumberFormat="1" applyFont="1" applyBorder="1" applyAlignment="1">
      <alignment horizontal="center"/>
    </xf>
    <xf numFmtId="165" fontId="0" fillId="0" borderId="14" xfId="42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165" fontId="0" fillId="0" borderId="13" xfId="42" applyNumberFormat="1" applyFont="1" applyBorder="1" applyAlignment="1">
      <alignment horizontal="center"/>
    </xf>
    <xf numFmtId="165" fontId="0" fillId="0" borderId="14" xfId="42" applyNumberFormat="1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165" fontId="0" fillId="0" borderId="10" xfId="42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165" fontId="0" fillId="0" borderId="10" xfId="42" applyNumberFormat="1" applyFont="1" applyFill="1" applyBorder="1" applyAlignment="1">
      <alignment/>
    </xf>
    <xf numFmtId="0" fontId="0" fillId="0" borderId="10" xfId="0" applyFill="1" applyBorder="1" applyAlignment="1">
      <alignment horizontal="left"/>
    </xf>
    <xf numFmtId="165" fontId="0" fillId="0" borderId="10" xfId="42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3</xdr:row>
      <xdr:rowOff>104775</xdr:rowOff>
    </xdr:from>
    <xdr:to>
      <xdr:col>3</xdr:col>
      <xdr:colOff>942975</xdr:colOff>
      <xdr:row>5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571875" y="704850"/>
          <a:ext cx="18383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FINAL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4"/>
  <sheetViews>
    <sheetView tabSelected="1" zoomScalePageLayoutView="0" workbookViewId="0" topLeftCell="A107">
      <selection activeCell="H7" sqref="H7"/>
    </sheetView>
  </sheetViews>
  <sheetFormatPr defaultColWidth="9.140625" defaultRowHeight="12.75"/>
  <cols>
    <col min="1" max="1" width="17.421875" style="0" customWidth="1"/>
    <col min="2" max="2" width="34.8515625" style="0" customWidth="1"/>
    <col min="3" max="7" width="14.7109375" style="0" customWidth="1"/>
  </cols>
  <sheetData>
    <row r="1" spans="1:7" s="4" customFormat="1" ht="15.75">
      <c r="A1" s="38" t="s">
        <v>0</v>
      </c>
      <c r="B1" s="38"/>
      <c r="C1" s="38"/>
      <c r="D1" s="38"/>
      <c r="E1" s="38"/>
      <c r="F1" s="38"/>
      <c r="G1" s="38"/>
    </row>
    <row r="2" spans="1:7" s="4" customFormat="1" ht="15.75">
      <c r="A2" s="38" t="s">
        <v>1</v>
      </c>
      <c r="B2" s="38"/>
      <c r="C2" s="38"/>
      <c r="D2" s="38"/>
      <c r="E2" s="38"/>
      <c r="F2" s="38"/>
      <c r="G2" s="38"/>
    </row>
    <row r="3" spans="1:7" s="4" customFormat="1" ht="15.75">
      <c r="A3" s="39" t="s">
        <v>2</v>
      </c>
      <c r="B3" s="39"/>
      <c r="C3" s="39"/>
      <c r="D3" s="39"/>
      <c r="E3" s="39"/>
      <c r="F3" s="39"/>
      <c r="G3" s="39"/>
    </row>
    <row r="5" spans="1:7" ht="27" customHeight="1">
      <c r="A5" t="s">
        <v>3</v>
      </c>
      <c r="B5" s="10" t="s">
        <v>74</v>
      </c>
      <c r="E5" t="s">
        <v>4</v>
      </c>
      <c r="F5" s="10" t="s">
        <v>6</v>
      </c>
      <c r="G5" s="6"/>
    </row>
    <row r="7" ht="12.75">
      <c r="A7" t="s">
        <v>10</v>
      </c>
    </row>
    <row r="8" ht="12.75">
      <c r="A8" t="s">
        <v>9</v>
      </c>
    </row>
    <row r="10" spans="1:7" s="1" customFormat="1" ht="24.75" customHeight="1">
      <c r="A10" s="23" t="s">
        <v>69</v>
      </c>
      <c r="B10" s="2" t="s">
        <v>5</v>
      </c>
      <c r="C10" s="17" t="s">
        <v>6</v>
      </c>
      <c r="D10" s="17" t="s">
        <v>7</v>
      </c>
      <c r="E10" s="17" t="s">
        <v>11</v>
      </c>
      <c r="F10" s="17" t="s">
        <v>89</v>
      </c>
      <c r="G10" s="17" t="s">
        <v>90</v>
      </c>
    </row>
    <row r="11" spans="1:7" ht="24.75" customHeight="1">
      <c r="A11" s="2">
        <v>1</v>
      </c>
      <c r="B11" s="3" t="s">
        <v>12</v>
      </c>
      <c r="C11" s="5"/>
      <c r="D11" s="5"/>
      <c r="E11" s="5"/>
      <c r="F11" s="5">
        <v>30000</v>
      </c>
      <c r="G11" s="5"/>
    </row>
    <row r="12" spans="1:7" ht="24.75" customHeight="1">
      <c r="A12" s="2">
        <v>2</v>
      </c>
      <c r="B12" s="3" t="s">
        <v>27</v>
      </c>
      <c r="C12" s="5">
        <v>24000</v>
      </c>
      <c r="D12" s="5"/>
      <c r="E12" s="5"/>
      <c r="F12" s="5"/>
      <c r="G12" s="5"/>
    </row>
    <row r="13" spans="1:7" ht="24.75" customHeight="1">
      <c r="A13" s="42">
        <v>3</v>
      </c>
      <c r="B13" s="43" t="s">
        <v>91</v>
      </c>
      <c r="C13" s="44">
        <v>190000</v>
      </c>
      <c r="D13" s="5"/>
      <c r="E13" s="5"/>
      <c r="F13" s="5"/>
      <c r="G13" s="5"/>
    </row>
    <row r="14" spans="1:7" ht="24.75" customHeight="1">
      <c r="A14" s="2">
        <v>4</v>
      </c>
      <c r="B14" s="3" t="s">
        <v>13</v>
      </c>
      <c r="C14" s="5"/>
      <c r="D14" s="5"/>
      <c r="E14" s="5">
        <v>55000</v>
      </c>
      <c r="F14" s="5"/>
      <c r="G14" s="5"/>
    </row>
    <row r="15" spans="1:7" ht="24.75" customHeight="1">
      <c r="A15" s="2">
        <v>5</v>
      </c>
      <c r="B15" s="3" t="s">
        <v>25</v>
      </c>
      <c r="C15" s="5">
        <v>21000</v>
      </c>
      <c r="D15" s="5"/>
      <c r="E15" s="5"/>
      <c r="F15" s="5"/>
      <c r="G15" s="5"/>
    </row>
    <row r="16" spans="1:7" ht="24.75" customHeight="1">
      <c r="A16" s="2">
        <v>6</v>
      </c>
      <c r="B16" s="3" t="s">
        <v>14</v>
      </c>
      <c r="C16" s="5"/>
      <c r="D16" s="5"/>
      <c r="E16" s="5"/>
      <c r="F16" s="5">
        <v>120000</v>
      </c>
      <c r="G16" s="5"/>
    </row>
    <row r="17" spans="1:7" ht="24.75" customHeight="1">
      <c r="A17" s="2">
        <v>7</v>
      </c>
      <c r="B17" s="3" t="s">
        <v>15</v>
      </c>
      <c r="C17" s="5"/>
      <c r="D17" s="5"/>
      <c r="E17" s="5">
        <v>28000</v>
      </c>
      <c r="F17" s="5"/>
      <c r="G17" s="5"/>
    </row>
    <row r="18" spans="1:7" ht="24.75" customHeight="1">
      <c r="A18" s="2">
        <v>8</v>
      </c>
      <c r="B18" s="3" t="s">
        <v>22</v>
      </c>
      <c r="C18" s="5"/>
      <c r="D18" s="5"/>
      <c r="E18" s="5"/>
      <c r="F18" s="5">
        <v>26000000</v>
      </c>
      <c r="G18" s="8"/>
    </row>
    <row r="19" spans="1:7" ht="24.75" customHeight="1">
      <c r="A19" s="2">
        <v>9</v>
      </c>
      <c r="B19" s="3" t="s">
        <v>16</v>
      </c>
      <c r="C19" s="5"/>
      <c r="D19" s="5">
        <v>45000</v>
      </c>
      <c r="E19" s="5"/>
      <c r="F19" s="5"/>
      <c r="G19" s="5"/>
    </row>
    <row r="20" spans="1:7" ht="24.75" customHeight="1">
      <c r="A20" s="42">
        <v>10</v>
      </c>
      <c r="B20" s="45" t="s">
        <v>33</v>
      </c>
      <c r="C20" s="46">
        <v>75000</v>
      </c>
      <c r="D20" s="5">
        <v>75000</v>
      </c>
      <c r="E20" s="5"/>
      <c r="F20" s="5"/>
      <c r="G20" s="5"/>
    </row>
    <row r="21" spans="1:7" ht="24.75" customHeight="1">
      <c r="A21" s="2">
        <v>11</v>
      </c>
      <c r="B21" s="3" t="s">
        <v>17</v>
      </c>
      <c r="C21" s="5"/>
      <c r="D21" s="5">
        <v>50000</v>
      </c>
      <c r="E21" s="5"/>
      <c r="F21" s="5"/>
      <c r="G21" s="5"/>
    </row>
    <row r="22" spans="1:7" ht="24.75" customHeight="1">
      <c r="A22" s="2">
        <v>12</v>
      </c>
      <c r="B22" s="3" t="s">
        <v>28</v>
      </c>
      <c r="C22" s="5"/>
      <c r="D22" s="5"/>
      <c r="E22" s="5">
        <v>40000</v>
      </c>
      <c r="F22" s="5"/>
      <c r="G22" s="5"/>
    </row>
    <row r="23" spans="1:7" s="1" customFormat="1" ht="24.75" customHeight="1">
      <c r="A23" s="2">
        <v>13</v>
      </c>
      <c r="B23" s="3" t="s">
        <v>18</v>
      </c>
      <c r="C23" s="2"/>
      <c r="D23" s="2"/>
      <c r="E23" s="2"/>
      <c r="F23" s="2"/>
      <c r="G23" s="5">
        <v>38000</v>
      </c>
    </row>
    <row r="24" spans="1:7" s="1" customFormat="1" ht="24.75" customHeight="1">
      <c r="A24" s="2">
        <v>14</v>
      </c>
      <c r="B24" s="3" t="s">
        <v>23</v>
      </c>
      <c r="C24" s="2"/>
      <c r="D24" s="2"/>
      <c r="E24" s="2"/>
      <c r="F24" s="2"/>
      <c r="G24" s="8" t="s">
        <v>24</v>
      </c>
    </row>
    <row r="25" spans="1:7" s="1" customFormat="1" ht="24.75" customHeight="1">
      <c r="A25" s="2">
        <v>15</v>
      </c>
      <c r="B25" s="18" t="s">
        <v>92</v>
      </c>
      <c r="C25" s="22">
        <v>5583250</v>
      </c>
      <c r="D25" s="2"/>
      <c r="E25" s="2"/>
      <c r="F25" s="2"/>
      <c r="G25" s="2"/>
    </row>
    <row r="26" spans="1:7" s="1" customFormat="1" ht="24.75" customHeight="1">
      <c r="A26" s="2">
        <v>16</v>
      </c>
      <c r="B26" s="9" t="s">
        <v>29</v>
      </c>
      <c r="C26" s="8"/>
      <c r="D26" s="8"/>
      <c r="E26" s="8">
        <v>89000</v>
      </c>
      <c r="F26" s="8"/>
      <c r="G26" s="8"/>
    </row>
    <row r="27" spans="1:7" s="1" customFormat="1" ht="24.75" customHeight="1">
      <c r="A27" s="2">
        <v>17</v>
      </c>
      <c r="B27" s="9" t="s">
        <v>31</v>
      </c>
      <c r="C27" s="8"/>
      <c r="D27" s="8"/>
      <c r="E27" s="8"/>
      <c r="F27" s="8">
        <v>252000</v>
      </c>
      <c r="G27" s="8"/>
    </row>
    <row r="28" spans="1:7" s="1" customFormat="1" ht="24.75" customHeight="1">
      <c r="A28" s="42">
        <v>18</v>
      </c>
      <c r="B28" s="47" t="s">
        <v>32</v>
      </c>
      <c r="C28" s="48">
        <v>114000</v>
      </c>
      <c r="D28" s="8">
        <v>114000</v>
      </c>
      <c r="E28" s="8">
        <v>114000</v>
      </c>
      <c r="F28" s="8">
        <v>114000</v>
      </c>
      <c r="G28" s="8"/>
    </row>
    <row r="29" spans="1:7" s="1" customFormat="1" ht="24.75" customHeight="1">
      <c r="A29" s="42">
        <v>19</v>
      </c>
      <c r="B29" s="47" t="s">
        <v>30</v>
      </c>
      <c r="C29" s="48">
        <v>70000</v>
      </c>
      <c r="D29" s="8">
        <v>70000</v>
      </c>
      <c r="E29" s="8"/>
      <c r="F29" s="8"/>
      <c r="G29" s="8"/>
    </row>
    <row r="30" spans="1:7" s="1" customFormat="1" ht="24.75" customHeight="1">
      <c r="A30" s="2">
        <v>20</v>
      </c>
      <c r="B30" s="9" t="s">
        <v>94</v>
      </c>
      <c r="C30" s="8"/>
      <c r="D30" s="8">
        <v>50000</v>
      </c>
      <c r="E30" s="8"/>
      <c r="F30" s="8"/>
      <c r="G30" s="8"/>
    </row>
    <row r="31" spans="1:7" s="1" customFormat="1" ht="24.75" customHeight="1">
      <c r="A31" s="2">
        <v>21</v>
      </c>
      <c r="B31" s="3" t="s">
        <v>20</v>
      </c>
      <c r="C31" s="8">
        <v>20000</v>
      </c>
      <c r="D31" s="2"/>
      <c r="E31" s="2"/>
      <c r="F31" s="2"/>
      <c r="G31" s="2"/>
    </row>
    <row r="32" spans="1:7" ht="24.75" customHeight="1">
      <c r="A32" s="2">
        <v>22</v>
      </c>
      <c r="B32" s="3" t="s">
        <v>19</v>
      </c>
      <c r="C32" s="5"/>
      <c r="D32" s="5"/>
      <c r="E32" s="5"/>
      <c r="F32" s="5">
        <v>30000</v>
      </c>
      <c r="G32" s="5"/>
    </row>
    <row r="33" spans="1:7" ht="24.75" customHeight="1">
      <c r="A33" s="2">
        <v>23</v>
      </c>
      <c r="B33" s="3" t="s">
        <v>21</v>
      </c>
      <c r="C33" s="5"/>
      <c r="D33" s="5"/>
      <c r="E33" s="5"/>
      <c r="F33" s="5"/>
      <c r="G33" s="5">
        <v>30000</v>
      </c>
    </row>
    <row r="34" spans="1:7" ht="24.75" customHeight="1">
      <c r="A34" s="2">
        <v>24</v>
      </c>
      <c r="B34" s="3" t="s">
        <v>26</v>
      </c>
      <c r="C34" s="5"/>
      <c r="D34" s="5"/>
      <c r="E34" s="5"/>
      <c r="F34" s="8" t="s">
        <v>24</v>
      </c>
      <c r="G34" s="5"/>
    </row>
    <row r="35" spans="1:7" ht="27" customHeight="1">
      <c r="A35" s="7" t="s">
        <v>8</v>
      </c>
      <c r="B35" s="7" t="s">
        <v>39</v>
      </c>
      <c r="C35" s="11">
        <f>SUM(C11:C34)</f>
        <v>6097250</v>
      </c>
      <c r="D35" s="11">
        <f>SUM(D11:D34)</f>
        <v>404000</v>
      </c>
      <c r="E35" s="11">
        <f>SUM(E11:E34)</f>
        <v>326000</v>
      </c>
      <c r="F35" s="11">
        <f>SUM(F11:F34)</f>
        <v>26546000</v>
      </c>
      <c r="G35" s="11">
        <f>SUM(G11:G34)</f>
        <v>68000</v>
      </c>
    </row>
    <row r="36" spans="1:7" ht="15.75" customHeight="1">
      <c r="A36" s="19" t="s">
        <v>93</v>
      </c>
      <c r="B36" s="21" t="s">
        <v>119</v>
      </c>
      <c r="C36" s="20"/>
      <c r="D36" s="20"/>
      <c r="E36" s="20"/>
      <c r="F36" s="20"/>
      <c r="G36" s="20"/>
    </row>
    <row r="37" spans="1:7" ht="15.75" customHeight="1">
      <c r="A37" s="19"/>
      <c r="B37" s="21" t="s">
        <v>118</v>
      </c>
      <c r="C37" s="20"/>
      <c r="D37" s="20"/>
      <c r="E37" s="20"/>
      <c r="F37" s="20"/>
      <c r="G37" s="20"/>
    </row>
    <row r="39" spans="1:7" s="1" customFormat="1" ht="24.75" customHeight="1">
      <c r="A39" s="23" t="s">
        <v>97</v>
      </c>
      <c r="B39" s="2" t="s">
        <v>5</v>
      </c>
      <c r="C39" s="2" t="str">
        <f>C10</f>
        <v>FY 2017</v>
      </c>
      <c r="D39" s="2" t="str">
        <f>D10</f>
        <v>FY 2018</v>
      </c>
      <c r="E39" s="2" t="str">
        <f>E10</f>
        <v>FY 2019</v>
      </c>
      <c r="F39" s="2" t="str">
        <f>F10</f>
        <v>FY 2020</v>
      </c>
      <c r="G39" s="2" t="str">
        <f>G10</f>
        <v>FY 2021</v>
      </c>
    </row>
    <row r="40" spans="1:7" s="1" customFormat="1" ht="24.75" customHeight="1">
      <c r="A40" s="2">
        <v>1</v>
      </c>
      <c r="B40" s="25" t="s">
        <v>98</v>
      </c>
      <c r="C40" s="5">
        <v>50000</v>
      </c>
      <c r="D40" s="5"/>
      <c r="E40" s="5"/>
      <c r="F40" s="5"/>
      <c r="G40" s="5"/>
    </row>
    <row r="41" spans="1:7" ht="24.75" customHeight="1">
      <c r="A41" s="2"/>
      <c r="B41" s="3"/>
      <c r="C41" s="5"/>
      <c r="D41" s="5"/>
      <c r="E41" s="5"/>
      <c r="F41" s="5"/>
      <c r="G41" s="5"/>
    </row>
    <row r="42" spans="1:7" ht="24.75" customHeight="1">
      <c r="A42" s="7" t="s">
        <v>8</v>
      </c>
      <c r="B42" s="7" t="s">
        <v>108</v>
      </c>
      <c r="C42" s="11">
        <f>SUM(C40:C41)</f>
        <v>50000</v>
      </c>
      <c r="D42" s="11">
        <f>SUM(D40:D41)</f>
        <v>0</v>
      </c>
      <c r="E42" s="11">
        <f>SUM(E40:E41)</f>
        <v>0</v>
      </c>
      <c r="F42" s="11">
        <f>SUM(F40:F41)</f>
        <v>0</v>
      </c>
      <c r="G42" s="11">
        <f>SUM(G40:G41)</f>
        <v>0</v>
      </c>
    </row>
    <row r="44" spans="1:7" s="1" customFormat="1" ht="24.75" customHeight="1">
      <c r="A44" s="23" t="s">
        <v>40</v>
      </c>
      <c r="B44" s="2" t="s">
        <v>5</v>
      </c>
      <c r="C44" s="2" t="str">
        <f>C10</f>
        <v>FY 2017</v>
      </c>
      <c r="D44" s="2" t="str">
        <f>D10</f>
        <v>FY 2018</v>
      </c>
      <c r="E44" s="2" t="str">
        <f>E10</f>
        <v>FY 2019</v>
      </c>
      <c r="F44" s="2" t="str">
        <f>F10</f>
        <v>FY 2020</v>
      </c>
      <c r="G44" s="2" t="str">
        <f>G10</f>
        <v>FY 2021</v>
      </c>
    </row>
    <row r="45" spans="1:7" ht="24.75" customHeight="1">
      <c r="A45" s="2">
        <v>1</v>
      </c>
      <c r="B45" s="3" t="s">
        <v>34</v>
      </c>
      <c r="C45" s="5"/>
      <c r="D45" s="5"/>
      <c r="E45" s="5">
        <v>20000</v>
      </c>
      <c r="F45" s="5"/>
      <c r="G45" s="5"/>
    </row>
    <row r="46" spans="1:7" ht="24.75" customHeight="1">
      <c r="A46" s="2">
        <v>2</v>
      </c>
      <c r="B46" s="3" t="s">
        <v>35</v>
      </c>
      <c r="C46" s="5">
        <v>15000</v>
      </c>
      <c r="D46" s="5"/>
      <c r="E46" s="5"/>
      <c r="F46" s="5"/>
      <c r="G46" s="5"/>
    </row>
    <row r="47" spans="1:7" ht="24.75" customHeight="1">
      <c r="A47" s="2">
        <v>3</v>
      </c>
      <c r="B47" s="3" t="s">
        <v>36</v>
      </c>
      <c r="C47" s="5"/>
      <c r="D47" s="5"/>
      <c r="E47" s="5">
        <v>25000</v>
      </c>
      <c r="F47" s="5"/>
      <c r="G47" s="5"/>
    </row>
    <row r="48" spans="1:7" ht="24.75" customHeight="1">
      <c r="A48" s="2">
        <v>4</v>
      </c>
      <c r="B48" s="3" t="s">
        <v>37</v>
      </c>
      <c r="C48" s="5"/>
      <c r="D48" s="5"/>
      <c r="E48" s="5"/>
      <c r="F48" s="5">
        <v>10000</v>
      </c>
      <c r="G48" s="5"/>
    </row>
    <row r="49" spans="1:7" ht="24.75" customHeight="1">
      <c r="A49" s="2">
        <v>5</v>
      </c>
      <c r="B49" s="3" t="s">
        <v>38</v>
      </c>
      <c r="C49" s="5"/>
      <c r="D49" s="5">
        <v>7500</v>
      </c>
      <c r="E49" s="5"/>
      <c r="F49" s="5"/>
      <c r="G49" s="5"/>
    </row>
    <row r="50" spans="1:7" ht="24.75" customHeight="1">
      <c r="A50" s="7" t="s">
        <v>8</v>
      </c>
      <c r="B50" s="7" t="s">
        <v>62</v>
      </c>
      <c r="C50" s="11">
        <f>SUM(C45:C49)</f>
        <v>15000</v>
      </c>
      <c r="D50" s="11">
        <f>SUM(D45:D49)</f>
        <v>7500</v>
      </c>
      <c r="E50" s="11">
        <f>SUM(E45:E49)</f>
        <v>45000</v>
      </c>
      <c r="F50" s="11">
        <f>SUM(F45:F49)</f>
        <v>10000</v>
      </c>
      <c r="G50" s="11">
        <f>SUM(G45:G49)</f>
        <v>0</v>
      </c>
    </row>
    <row r="52" spans="1:7" s="1" customFormat="1" ht="24.75" customHeight="1">
      <c r="A52" s="23" t="s">
        <v>41</v>
      </c>
      <c r="B52" s="2" t="s">
        <v>5</v>
      </c>
      <c r="C52" s="2" t="str">
        <f>C10</f>
        <v>FY 2017</v>
      </c>
      <c r="D52" s="2" t="str">
        <f>D10</f>
        <v>FY 2018</v>
      </c>
      <c r="E52" s="2" t="str">
        <f>E10</f>
        <v>FY 2019</v>
      </c>
      <c r="F52" s="2" t="str">
        <f>F10</f>
        <v>FY 2020</v>
      </c>
      <c r="G52" s="2" t="str">
        <f>G10</f>
        <v>FY 2021</v>
      </c>
    </row>
    <row r="53" spans="1:7" ht="24.75" customHeight="1">
      <c r="A53" s="2">
        <v>1</v>
      </c>
      <c r="B53" s="3" t="s">
        <v>42</v>
      </c>
      <c r="C53" s="5">
        <v>75000</v>
      </c>
      <c r="D53" s="5"/>
      <c r="E53" s="5"/>
      <c r="F53" s="5"/>
      <c r="G53" s="5"/>
    </row>
    <row r="54" spans="1:7" ht="24.75" customHeight="1">
      <c r="A54" s="2">
        <v>2</v>
      </c>
      <c r="B54" s="3" t="s">
        <v>43</v>
      </c>
      <c r="C54" s="5"/>
      <c r="D54" s="5"/>
      <c r="E54" s="5">
        <v>47000</v>
      </c>
      <c r="F54" s="5"/>
      <c r="G54" s="5"/>
    </row>
    <row r="55" spans="1:7" ht="24.75" customHeight="1">
      <c r="A55" s="2">
        <v>3</v>
      </c>
      <c r="B55" s="3" t="s">
        <v>44</v>
      </c>
      <c r="C55" s="5"/>
      <c r="D55" s="5"/>
      <c r="E55" s="5"/>
      <c r="F55" s="5">
        <v>10000</v>
      </c>
      <c r="G55" s="5"/>
    </row>
    <row r="56" spans="1:7" ht="24.75" customHeight="1">
      <c r="A56" s="7" t="s">
        <v>8</v>
      </c>
      <c r="B56" s="7" t="s">
        <v>63</v>
      </c>
      <c r="C56" s="11">
        <f>SUM(C53:C55)</f>
        <v>75000</v>
      </c>
      <c r="D56" s="11">
        <f>SUM(D53:D55)</f>
        <v>0</v>
      </c>
      <c r="E56" s="11">
        <f>SUM(E53:E55)</f>
        <v>47000</v>
      </c>
      <c r="F56" s="11">
        <f>SUM(F53:F55)</f>
        <v>10000</v>
      </c>
      <c r="G56" s="11">
        <f>SUM(G53:G55)</f>
        <v>0</v>
      </c>
    </row>
    <row r="58" spans="1:7" s="1" customFormat="1" ht="24.75" customHeight="1">
      <c r="A58" s="23" t="s">
        <v>45</v>
      </c>
      <c r="B58" s="2" t="s">
        <v>5</v>
      </c>
      <c r="C58" s="2" t="str">
        <f>C10</f>
        <v>FY 2017</v>
      </c>
      <c r="D58" s="2" t="str">
        <f>D10</f>
        <v>FY 2018</v>
      </c>
      <c r="E58" s="2" t="str">
        <f>E10</f>
        <v>FY 2019</v>
      </c>
      <c r="F58" s="2" t="str">
        <f>F10</f>
        <v>FY 2020</v>
      </c>
      <c r="G58" s="2" t="str">
        <f>G10</f>
        <v>FY 2021</v>
      </c>
    </row>
    <row r="59" spans="1:7" ht="24.75" customHeight="1">
      <c r="A59" s="2">
        <v>1</v>
      </c>
      <c r="B59" s="3" t="s">
        <v>46</v>
      </c>
      <c r="C59" s="5">
        <v>22000</v>
      </c>
      <c r="D59" s="5"/>
      <c r="E59" s="5"/>
      <c r="F59" s="5"/>
      <c r="G59" s="5"/>
    </row>
    <row r="60" spans="1:7" ht="24.75" customHeight="1">
      <c r="A60" s="2">
        <v>2</v>
      </c>
      <c r="B60" s="3" t="s">
        <v>47</v>
      </c>
      <c r="C60" s="5">
        <v>0</v>
      </c>
      <c r="D60" s="5">
        <v>40000</v>
      </c>
      <c r="E60" s="5"/>
      <c r="F60" s="5"/>
      <c r="G60" s="5"/>
    </row>
    <row r="61" spans="1:7" ht="24.75" customHeight="1">
      <c r="A61" s="7" t="s">
        <v>8</v>
      </c>
      <c r="B61" s="7" t="s">
        <v>64</v>
      </c>
      <c r="C61" s="11">
        <f>SUM(C59:C60)</f>
        <v>22000</v>
      </c>
      <c r="D61" s="11">
        <f>SUM(D59:D60)</f>
        <v>40000</v>
      </c>
      <c r="E61" s="11">
        <f>SUM(E59:E60)</f>
        <v>0</v>
      </c>
      <c r="F61" s="11">
        <f>SUM(F59:F60)</f>
        <v>0</v>
      </c>
      <c r="G61" s="11">
        <f>SUM(G59:G60)</f>
        <v>0</v>
      </c>
    </row>
    <row r="63" spans="1:7" s="1" customFormat="1" ht="24.75" customHeight="1">
      <c r="A63" s="23" t="s">
        <v>48</v>
      </c>
      <c r="B63" s="2" t="s">
        <v>5</v>
      </c>
      <c r="C63" s="2" t="str">
        <f>C10</f>
        <v>FY 2017</v>
      </c>
      <c r="D63" s="2" t="str">
        <f>D10</f>
        <v>FY 2018</v>
      </c>
      <c r="E63" s="2" t="str">
        <f>E10</f>
        <v>FY 2019</v>
      </c>
      <c r="F63" s="2" t="str">
        <f>F10</f>
        <v>FY 2020</v>
      </c>
      <c r="G63" s="2" t="str">
        <f>G10</f>
        <v>FY 2021</v>
      </c>
    </row>
    <row r="64" spans="1:7" ht="24.75" customHeight="1">
      <c r="A64" s="2">
        <v>1</v>
      </c>
      <c r="B64" s="3" t="s">
        <v>49</v>
      </c>
      <c r="C64" s="5"/>
      <c r="D64" s="5">
        <v>80000</v>
      </c>
      <c r="E64" s="5"/>
      <c r="F64" s="5"/>
      <c r="G64" s="5"/>
    </row>
    <row r="65" spans="1:7" ht="24.75" customHeight="1">
      <c r="A65" s="2">
        <v>2</v>
      </c>
      <c r="B65" s="3" t="s">
        <v>50</v>
      </c>
      <c r="C65" s="24"/>
      <c r="D65" s="24" t="s">
        <v>24</v>
      </c>
      <c r="E65" s="5"/>
      <c r="F65" s="5"/>
      <c r="G65" s="5"/>
    </row>
    <row r="66" spans="1:7" ht="24.75" customHeight="1">
      <c r="A66" s="2">
        <v>3</v>
      </c>
      <c r="B66" s="3" t="s">
        <v>53</v>
      </c>
      <c r="C66" s="24"/>
      <c r="D66" s="24" t="s">
        <v>24</v>
      </c>
      <c r="E66" s="5"/>
      <c r="F66" s="5"/>
      <c r="G66" s="5"/>
    </row>
    <row r="67" spans="1:7" ht="24.75" customHeight="1">
      <c r="A67" s="2">
        <v>4</v>
      </c>
      <c r="B67" s="3" t="s">
        <v>51</v>
      </c>
      <c r="C67" s="5">
        <v>12000</v>
      </c>
      <c r="D67" s="5">
        <v>12000</v>
      </c>
      <c r="E67" s="5">
        <v>12000</v>
      </c>
      <c r="F67" s="5">
        <v>12000</v>
      </c>
      <c r="G67" s="5">
        <v>12000</v>
      </c>
    </row>
    <row r="68" spans="1:7" ht="24.75" customHeight="1">
      <c r="A68" s="2">
        <v>5</v>
      </c>
      <c r="B68" s="3" t="s">
        <v>52</v>
      </c>
      <c r="C68" s="5"/>
      <c r="D68" s="5">
        <v>50000</v>
      </c>
      <c r="E68" s="5"/>
      <c r="F68" s="5"/>
      <c r="G68" s="5"/>
    </row>
    <row r="69" spans="1:7" ht="24.75" customHeight="1">
      <c r="A69" s="2">
        <v>6</v>
      </c>
      <c r="B69" s="3" t="s">
        <v>54</v>
      </c>
      <c r="C69" s="5"/>
      <c r="D69" s="5"/>
      <c r="E69" s="5">
        <v>800000</v>
      </c>
      <c r="F69" s="5"/>
      <c r="G69" s="8"/>
    </row>
    <row r="70" spans="1:7" ht="24.75" customHeight="1">
      <c r="A70" s="2">
        <v>7</v>
      </c>
      <c r="B70" s="18" t="s">
        <v>115</v>
      </c>
      <c r="C70" s="5"/>
      <c r="D70" s="5"/>
      <c r="E70" s="5"/>
      <c r="F70" s="5">
        <v>20000</v>
      </c>
      <c r="G70" s="8"/>
    </row>
    <row r="71" spans="1:7" ht="24.75" customHeight="1">
      <c r="A71" s="7" t="s">
        <v>8</v>
      </c>
      <c r="B71" s="7" t="s">
        <v>65</v>
      </c>
      <c r="C71" s="11">
        <f>SUM(C64:C70)</f>
        <v>12000</v>
      </c>
      <c r="D71" s="11">
        <f>SUM(D64:D70)</f>
        <v>142000</v>
      </c>
      <c r="E71" s="11">
        <f>SUM(E64:E70)</f>
        <v>812000</v>
      </c>
      <c r="F71" s="11">
        <f>SUM(F64:F70)</f>
        <v>32000</v>
      </c>
      <c r="G71" s="11">
        <f>SUM(G64:G70)</f>
        <v>12000</v>
      </c>
    </row>
    <row r="72" spans="1:7" ht="17.25" customHeight="1">
      <c r="A72" s="19" t="s">
        <v>114</v>
      </c>
      <c r="B72" s="21" t="s">
        <v>116</v>
      </c>
      <c r="C72" s="20"/>
      <c r="D72" s="20"/>
      <c r="E72" s="20"/>
      <c r="F72" s="20"/>
      <c r="G72" s="20"/>
    </row>
    <row r="73" spans="1:7" ht="18" customHeight="1">
      <c r="A73" s="19"/>
      <c r="B73" s="19"/>
      <c r="C73" s="20"/>
      <c r="D73" s="20"/>
      <c r="E73" s="20"/>
      <c r="F73" s="20"/>
      <c r="G73" s="20"/>
    </row>
    <row r="75" spans="1:7" s="1" customFormat="1" ht="24.75" customHeight="1">
      <c r="A75" s="23" t="s">
        <v>120</v>
      </c>
      <c r="B75" s="2" t="s">
        <v>5</v>
      </c>
      <c r="C75" s="2" t="str">
        <f>C10</f>
        <v>FY 2017</v>
      </c>
      <c r="D75" s="2" t="str">
        <f>D10</f>
        <v>FY 2018</v>
      </c>
      <c r="E75" s="2" t="str">
        <f>E10</f>
        <v>FY 2019</v>
      </c>
      <c r="F75" s="2" t="str">
        <f>F10</f>
        <v>FY 2020</v>
      </c>
      <c r="G75" s="2" t="str">
        <f>G10</f>
        <v>FY 2021</v>
      </c>
    </row>
    <row r="76" spans="1:7" ht="24.75" customHeight="1">
      <c r="A76" s="2">
        <v>1</v>
      </c>
      <c r="B76" s="18" t="s">
        <v>122</v>
      </c>
      <c r="C76" s="5">
        <v>8000</v>
      </c>
      <c r="D76" s="5"/>
      <c r="E76" s="5"/>
      <c r="F76" s="5"/>
      <c r="G76" s="5"/>
    </row>
    <row r="77" spans="1:7" ht="24.75" customHeight="1">
      <c r="A77" s="7" t="s">
        <v>8</v>
      </c>
      <c r="B77" s="7" t="s">
        <v>121</v>
      </c>
      <c r="C77" s="11">
        <f>SUM(C76)</f>
        <v>8000</v>
      </c>
      <c r="D77" s="11">
        <f>SUM(D76)</f>
        <v>0</v>
      </c>
      <c r="E77" s="11">
        <f>SUM(E76)</f>
        <v>0</v>
      </c>
      <c r="F77" s="11">
        <f>SUM(F76)</f>
        <v>0</v>
      </c>
      <c r="G77" s="11">
        <f>SUM(G76)</f>
        <v>0</v>
      </c>
    </row>
    <row r="79" spans="1:7" s="1" customFormat="1" ht="24.75" customHeight="1">
      <c r="A79" s="23" t="s">
        <v>70</v>
      </c>
      <c r="B79" s="2" t="s">
        <v>5</v>
      </c>
      <c r="C79" s="2" t="str">
        <f>C10</f>
        <v>FY 2017</v>
      </c>
      <c r="D79" s="2" t="str">
        <f>D10</f>
        <v>FY 2018</v>
      </c>
      <c r="E79" s="2" t="str">
        <f>E10</f>
        <v>FY 2019</v>
      </c>
      <c r="F79" s="2" t="str">
        <f>F10</f>
        <v>FY 2020</v>
      </c>
      <c r="G79" s="2" t="str">
        <f>G10</f>
        <v>FY 2021</v>
      </c>
    </row>
    <row r="80" spans="1:7" s="1" customFormat="1" ht="24.75" customHeight="1">
      <c r="A80" s="2">
        <v>1</v>
      </c>
      <c r="B80" s="3" t="s">
        <v>76</v>
      </c>
      <c r="C80" s="35" t="s">
        <v>99</v>
      </c>
      <c r="D80" s="40"/>
      <c r="E80" s="40"/>
      <c r="F80" s="40"/>
      <c r="G80" s="41"/>
    </row>
    <row r="81" spans="1:7" ht="24.75" customHeight="1">
      <c r="A81" s="2">
        <v>2</v>
      </c>
      <c r="B81" s="3" t="s">
        <v>77</v>
      </c>
      <c r="C81" s="5">
        <v>110000</v>
      </c>
      <c r="D81" s="5"/>
      <c r="E81" s="5"/>
      <c r="F81" s="5"/>
      <c r="G81" s="5"/>
    </row>
    <row r="82" spans="1:7" ht="24.75" customHeight="1">
      <c r="A82" s="2">
        <v>3</v>
      </c>
      <c r="B82" s="3" t="s">
        <v>81</v>
      </c>
      <c r="C82" s="5">
        <v>440000</v>
      </c>
      <c r="D82" s="5"/>
      <c r="E82" s="5"/>
      <c r="F82" s="5"/>
      <c r="G82" s="5"/>
    </row>
    <row r="83" spans="1:7" ht="24.75" customHeight="1">
      <c r="A83" s="2">
        <v>4</v>
      </c>
      <c r="B83" s="3" t="s">
        <v>78</v>
      </c>
      <c r="C83" s="35" t="s">
        <v>100</v>
      </c>
      <c r="D83" s="40"/>
      <c r="E83" s="40"/>
      <c r="F83" s="40"/>
      <c r="G83" s="41"/>
    </row>
    <row r="84" spans="1:7" ht="24.75" customHeight="1">
      <c r="A84" s="2">
        <v>5</v>
      </c>
      <c r="B84" s="18" t="s">
        <v>101</v>
      </c>
      <c r="C84" s="5">
        <v>125000</v>
      </c>
      <c r="D84" s="5"/>
      <c r="E84" s="5"/>
      <c r="F84" s="5"/>
      <c r="G84" s="5"/>
    </row>
    <row r="85" spans="1:7" ht="24.75" customHeight="1">
      <c r="A85" s="2">
        <v>6</v>
      </c>
      <c r="B85" s="3" t="s">
        <v>80</v>
      </c>
      <c r="C85" s="35" t="s">
        <v>107</v>
      </c>
      <c r="D85" s="40"/>
      <c r="E85" s="40"/>
      <c r="F85" s="40"/>
      <c r="G85" s="41"/>
    </row>
    <row r="86" spans="1:7" ht="24.75" customHeight="1">
      <c r="A86" s="2">
        <v>7</v>
      </c>
      <c r="B86" s="3" t="s">
        <v>82</v>
      </c>
      <c r="C86" s="5"/>
      <c r="D86" s="5">
        <v>125000</v>
      </c>
      <c r="E86" s="5"/>
      <c r="F86" s="5"/>
      <c r="G86" s="5"/>
    </row>
    <row r="87" spans="1:7" ht="24.75" customHeight="1">
      <c r="A87" s="2">
        <v>8</v>
      </c>
      <c r="B87" s="3" t="s">
        <v>83</v>
      </c>
      <c r="C87" s="5"/>
      <c r="D87" s="5">
        <v>125000</v>
      </c>
      <c r="E87" s="5"/>
      <c r="F87" s="5"/>
      <c r="G87" s="5"/>
    </row>
    <row r="88" spans="1:7" ht="24.75" customHeight="1">
      <c r="A88" s="2">
        <v>9</v>
      </c>
      <c r="B88" s="18" t="s">
        <v>79</v>
      </c>
      <c r="C88" s="5"/>
      <c r="D88" s="5">
        <v>125000</v>
      </c>
      <c r="E88" s="24" t="s">
        <v>102</v>
      </c>
      <c r="F88" s="5"/>
      <c r="G88" s="5"/>
    </row>
    <row r="89" spans="1:7" ht="24.75" customHeight="1">
      <c r="A89" s="2">
        <v>10</v>
      </c>
      <c r="B89" s="31" t="s">
        <v>103</v>
      </c>
      <c r="C89" s="5"/>
      <c r="D89" s="5"/>
      <c r="E89" s="5">
        <v>400000</v>
      </c>
      <c r="F89" s="5"/>
      <c r="G89" s="5"/>
    </row>
    <row r="90" spans="1:7" ht="24.75" customHeight="1">
      <c r="A90" s="2">
        <v>11</v>
      </c>
      <c r="B90" s="25" t="s">
        <v>104</v>
      </c>
      <c r="C90" s="5"/>
      <c r="D90" s="5"/>
      <c r="E90" s="5">
        <v>250000</v>
      </c>
      <c r="F90" s="5"/>
      <c r="G90" s="5"/>
    </row>
    <row r="91" spans="1:7" ht="24.75" customHeight="1">
      <c r="A91" s="2">
        <v>12</v>
      </c>
      <c r="B91" s="25" t="s">
        <v>105</v>
      </c>
      <c r="C91" s="35" t="s">
        <v>106</v>
      </c>
      <c r="D91" s="36"/>
      <c r="E91" s="36"/>
      <c r="F91" s="36"/>
      <c r="G91" s="37"/>
    </row>
    <row r="92" spans="1:7" ht="24.75" customHeight="1">
      <c r="A92" s="2">
        <v>13</v>
      </c>
      <c r="B92" s="3" t="s">
        <v>84</v>
      </c>
      <c r="C92" s="5"/>
      <c r="D92" s="5"/>
      <c r="E92" s="5"/>
      <c r="F92" s="5">
        <v>600000</v>
      </c>
      <c r="G92" s="5"/>
    </row>
    <row r="93" spans="1:7" ht="24.75" customHeight="1">
      <c r="A93" s="2">
        <v>14</v>
      </c>
      <c r="B93" s="3" t="s">
        <v>85</v>
      </c>
      <c r="C93" s="5"/>
      <c r="D93" s="5"/>
      <c r="E93" s="5"/>
      <c r="F93" s="5">
        <v>5000</v>
      </c>
      <c r="G93" s="5"/>
    </row>
    <row r="94" spans="1:7" ht="24.75" customHeight="1">
      <c r="A94" s="2">
        <v>15</v>
      </c>
      <c r="B94" s="3" t="s">
        <v>86</v>
      </c>
      <c r="C94" s="5"/>
      <c r="D94" s="5"/>
      <c r="E94" s="5"/>
      <c r="F94" s="5">
        <v>30000</v>
      </c>
      <c r="G94" s="5"/>
    </row>
    <row r="95" spans="1:7" ht="24.75" customHeight="1">
      <c r="A95" s="7" t="s">
        <v>8</v>
      </c>
      <c r="B95" s="7" t="s">
        <v>71</v>
      </c>
      <c r="C95" s="11">
        <f>SUM(C80:C94)</f>
        <v>675000</v>
      </c>
      <c r="D95" s="11">
        <f>SUM(D80:D94)</f>
        <v>375000</v>
      </c>
      <c r="E95" s="11">
        <f>SUM(E80:E94)</f>
        <v>650000</v>
      </c>
      <c r="F95" s="11">
        <f>SUM(F80:F94)</f>
        <v>635000</v>
      </c>
      <c r="G95" s="11">
        <f>SUM(G80:G94)</f>
        <v>0</v>
      </c>
    </row>
    <row r="97" spans="1:7" s="1" customFormat="1" ht="24.75" customHeight="1">
      <c r="A97" s="23" t="s">
        <v>55</v>
      </c>
      <c r="B97" s="2" t="s">
        <v>5</v>
      </c>
      <c r="C97" s="2" t="str">
        <f>C10</f>
        <v>FY 2017</v>
      </c>
      <c r="D97" s="2" t="str">
        <f>D10</f>
        <v>FY 2018</v>
      </c>
      <c r="E97" s="2" t="str">
        <f>E10</f>
        <v>FY 2019</v>
      </c>
      <c r="F97" s="2" t="str">
        <f>F10</f>
        <v>FY 2020</v>
      </c>
      <c r="G97" s="2" t="str">
        <f>G10</f>
        <v>FY 2021</v>
      </c>
    </row>
    <row r="98" spans="1:7" s="1" customFormat="1" ht="24.75" customHeight="1">
      <c r="A98" s="2">
        <v>1</v>
      </c>
      <c r="B98" s="18" t="s">
        <v>95</v>
      </c>
      <c r="C98" s="5">
        <v>49000</v>
      </c>
      <c r="D98" s="5"/>
      <c r="E98" s="5"/>
      <c r="F98" s="5">
        <v>50000</v>
      </c>
      <c r="G98" s="5"/>
    </row>
    <row r="99" spans="1:7" ht="24.75" customHeight="1">
      <c r="A99" s="2">
        <v>2</v>
      </c>
      <c r="B99" s="18" t="s">
        <v>96</v>
      </c>
      <c r="C99" s="5">
        <v>155000</v>
      </c>
      <c r="D99" s="5"/>
      <c r="E99" s="5"/>
      <c r="F99" s="5"/>
      <c r="G99" s="5"/>
    </row>
    <row r="100" spans="1:7" ht="24.75" customHeight="1">
      <c r="A100" s="7" t="s">
        <v>8</v>
      </c>
      <c r="B100" s="7" t="s">
        <v>66</v>
      </c>
      <c r="C100" s="11">
        <f>SUM(C98:C99)</f>
        <v>204000</v>
      </c>
      <c r="D100" s="11">
        <f>SUM(D98:D99)</f>
        <v>0</v>
      </c>
      <c r="E100" s="11">
        <f>SUM(E98:E99)</f>
        <v>0</v>
      </c>
      <c r="F100" s="11">
        <f>SUM(F98:F99)</f>
        <v>50000</v>
      </c>
      <c r="G100" s="11">
        <f>SUM(G98:G99)</f>
        <v>0</v>
      </c>
    </row>
    <row r="101" spans="1:2" ht="17.25" customHeight="1">
      <c r="A101" s="6" t="s">
        <v>114</v>
      </c>
      <c r="B101" s="34" t="s">
        <v>117</v>
      </c>
    </row>
    <row r="103" spans="1:7" s="1" customFormat="1" ht="24.75" customHeight="1">
      <c r="A103" s="23" t="s">
        <v>110</v>
      </c>
      <c r="B103" s="2" t="s">
        <v>5</v>
      </c>
      <c r="C103" s="2" t="str">
        <f>C10</f>
        <v>FY 2017</v>
      </c>
      <c r="D103" s="32" t="str">
        <f>D10</f>
        <v>FY 2018</v>
      </c>
      <c r="E103" s="2" t="str">
        <f>E10</f>
        <v>FY 2019</v>
      </c>
      <c r="F103" s="32" t="str">
        <f>F10</f>
        <v>FY 2020</v>
      </c>
      <c r="G103" s="2" t="str">
        <f>G10</f>
        <v>FY 2021</v>
      </c>
    </row>
    <row r="104" spans="1:7" ht="24.75" customHeight="1">
      <c r="A104" s="2">
        <v>1</v>
      </c>
      <c r="B104" s="3" t="s">
        <v>111</v>
      </c>
      <c r="C104" s="5">
        <v>50000</v>
      </c>
      <c r="D104" s="5"/>
      <c r="E104" s="5"/>
      <c r="F104" s="5"/>
      <c r="G104" s="5"/>
    </row>
    <row r="105" spans="1:7" ht="24.75" customHeight="1">
      <c r="A105" s="2">
        <v>2</v>
      </c>
      <c r="B105" s="3" t="s">
        <v>112</v>
      </c>
      <c r="C105" s="33">
        <v>80000</v>
      </c>
      <c r="D105" s="33">
        <v>80000</v>
      </c>
      <c r="E105" s="33">
        <v>80000</v>
      </c>
      <c r="F105" s="33">
        <v>80000</v>
      </c>
      <c r="G105" s="33">
        <v>80000</v>
      </c>
    </row>
    <row r="106" spans="1:7" ht="24.75" customHeight="1">
      <c r="A106" s="7" t="s">
        <v>8</v>
      </c>
      <c r="B106" s="7" t="s">
        <v>109</v>
      </c>
      <c r="C106" s="11">
        <f>SUM(C104:C105)</f>
        <v>130000</v>
      </c>
      <c r="D106" s="11">
        <f>SUM(D104:D105)</f>
        <v>80000</v>
      </c>
      <c r="E106" s="11">
        <f>SUM(E104:E105)</f>
        <v>80000</v>
      </c>
      <c r="F106" s="11">
        <f>SUM(F104:F105)</f>
        <v>80000</v>
      </c>
      <c r="G106" s="11">
        <f>SUM(G104:G105)</f>
        <v>80000</v>
      </c>
    </row>
    <row r="108" spans="1:7" s="1" customFormat="1" ht="24.75" customHeight="1">
      <c r="A108" s="23" t="s">
        <v>59</v>
      </c>
      <c r="B108" s="2" t="s">
        <v>5</v>
      </c>
      <c r="C108" s="2" t="str">
        <f>C10</f>
        <v>FY 2017</v>
      </c>
      <c r="D108" s="2" t="str">
        <f>D10</f>
        <v>FY 2018</v>
      </c>
      <c r="E108" s="2" t="str">
        <f>E10</f>
        <v>FY 2019</v>
      </c>
      <c r="F108" s="2" t="str">
        <f>F10</f>
        <v>FY 2020</v>
      </c>
      <c r="G108" s="2" t="str">
        <f>G10</f>
        <v>FY 2021</v>
      </c>
    </row>
    <row r="109" spans="1:7" s="1" customFormat="1" ht="24.75" customHeight="1">
      <c r="A109" s="2">
        <v>1</v>
      </c>
      <c r="B109" s="3" t="s">
        <v>60</v>
      </c>
      <c r="C109" s="5">
        <v>20000</v>
      </c>
      <c r="D109" s="5">
        <v>20000</v>
      </c>
      <c r="E109" s="5">
        <v>20000</v>
      </c>
      <c r="F109" s="5">
        <v>20000</v>
      </c>
      <c r="G109" s="5">
        <v>20000</v>
      </c>
    </row>
    <row r="110" spans="1:7" ht="24.75" customHeight="1">
      <c r="A110" s="2">
        <v>2</v>
      </c>
      <c r="B110" s="3" t="s">
        <v>61</v>
      </c>
      <c r="C110" s="5"/>
      <c r="D110" s="5">
        <v>50000</v>
      </c>
      <c r="E110" s="5"/>
      <c r="F110" s="5"/>
      <c r="G110" s="5"/>
    </row>
    <row r="111" spans="1:7" ht="24.75" customHeight="1">
      <c r="A111" s="7" t="s">
        <v>8</v>
      </c>
      <c r="B111" s="7" t="s">
        <v>68</v>
      </c>
      <c r="C111" s="11">
        <f>SUM(C109:C110)</f>
        <v>20000</v>
      </c>
      <c r="D111" s="11">
        <f>SUM(D109:D110)</f>
        <v>70000</v>
      </c>
      <c r="E111" s="11">
        <f>SUM(E109:E110)</f>
        <v>20000</v>
      </c>
      <c r="F111" s="11">
        <f>SUM(F109:F110)</f>
        <v>20000</v>
      </c>
      <c r="G111" s="11">
        <f>SUM(G109:G110)</f>
        <v>20000</v>
      </c>
    </row>
    <row r="113" spans="1:7" s="1" customFormat="1" ht="24.75" customHeight="1">
      <c r="A113" s="23" t="s">
        <v>56</v>
      </c>
      <c r="B113" s="2" t="s">
        <v>5</v>
      </c>
      <c r="C113" s="2" t="str">
        <f>C10</f>
        <v>FY 2017</v>
      </c>
      <c r="D113" s="2" t="str">
        <f>D10</f>
        <v>FY 2018</v>
      </c>
      <c r="E113" s="2" t="str">
        <f>E10</f>
        <v>FY 2019</v>
      </c>
      <c r="F113" s="2" t="str">
        <f>F10</f>
        <v>FY 2020</v>
      </c>
      <c r="G113" s="2" t="str">
        <f>G10</f>
        <v>FY 2021</v>
      </c>
    </row>
    <row r="114" spans="1:7" s="1" customFormat="1" ht="24.75" customHeight="1">
      <c r="A114" s="27">
        <v>1</v>
      </c>
      <c r="B114" s="28" t="s">
        <v>57</v>
      </c>
      <c r="C114" s="29">
        <v>50000</v>
      </c>
      <c r="D114" s="29"/>
      <c r="E114" s="29"/>
      <c r="F114" s="29"/>
      <c r="G114" s="29"/>
    </row>
    <row r="115" spans="1:7" ht="24.75" customHeight="1">
      <c r="A115" s="27">
        <v>2</v>
      </c>
      <c r="B115" s="28" t="s">
        <v>58</v>
      </c>
      <c r="C115" s="29"/>
      <c r="D115" s="29">
        <v>50000</v>
      </c>
      <c r="E115" s="29"/>
      <c r="F115" s="29"/>
      <c r="G115" s="29"/>
    </row>
    <row r="116" spans="1:7" ht="24.75" customHeight="1">
      <c r="A116" s="26" t="s">
        <v>8</v>
      </c>
      <c r="B116" s="26" t="s">
        <v>67</v>
      </c>
      <c r="C116" s="30">
        <f>SUM(C114:C115)</f>
        <v>50000</v>
      </c>
      <c r="D116" s="30">
        <f>SUM(D114:D115)</f>
        <v>50000</v>
      </c>
      <c r="E116" s="30">
        <f>SUM(E114:E115)</f>
        <v>0</v>
      </c>
      <c r="F116" s="30">
        <f>SUM(F114:F115)</f>
        <v>0</v>
      </c>
      <c r="G116" s="30">
        <f>SUM(G114:G115)</f>
        <v>0</v>
      </c>
    </row>
    <row r="117" ht="24.75" customHeight="1"/>
    <row r="118" spans="2:7" ht="12.75">
      <c r="B118" s="12" t="s">
        <v>72</v>
      </c>
      <c r="C118" s="13">
        <f>SUM(C111,C116,C106,C100,C95,C71,C77,C61,C56,C50,C42,C35)</f>
        <v>7358250</v>
      </c>
      <c r="D118" s="13">
        <f>SUM(D111,D116,D106,D100,D95,D71,D77,D61,D56,D50,D42,D35)</f>
        <v>1168500</v>
      </c>
      <c r="E118" s="13">
        <f>SUM(E111,E116,E106,E100,E95,E71,E77,E61,E56,E50,E42,E35)</f>
        <v>1980000</v>
      </c>
      <c r="F118" s="13">
        <f>SUM(F111,F116,F106,F100,F95,F71,F77,F61,F56,F50,F42,F35)</f>
        <v>27383000</v>
      </c>
      <c r="G118" s="13">
        <f>SUM(G111,G116,G106,G100,G95,G71,G77,G61,G56,G50,G42,G35)</f>
        <v>180000</v>
      </c>
    </row>
    <row r="119" ht="27" customHeight="1"/>
    <row r="120" spans="2:7" ht="12.75">
      <c r="B120" s="12" t="s">
        <v>73</v>
      </c>
      <c r="G120" s="13">
        <f>SUM(C118:G118)</f>
        <v>38069750</v>
      </c>
    </row>
    <row r="121" ht="27" customHeight="1"/>
    <row r="122" spans="2:4" ht="12.75">
      <c r="B122" s="14" t="s">
        <v>88</v>
      </c>
      <c r="C122" s="16"/>
      <c r="D122" s="16"/>
    </row>
    <row r="123" spans="1:4" ht="12.75">
      <c r="A123" t="s">
        <v>113</v>
      </c>
      <c r="B123" t="s">
        <v>87</v>
      </c>
      <c r="D123" s="15">
        <v>21000000</v>
      </c>
    </row>
    <row r="124" spans="1:2" ht="12.75">
      <c r="A124" t="s">
        <v>75</v>
      </c>
      <c r="B124" t="s">
        <v>50</v>
      </c>
    </row>
  </sheetData>
  <sheetProtection/>
  <mergeCells count="7">
    <mergeCell ref="C91:G91"/>
    <mergeCell ref="A1:G1"/>
    <mergeCell ref="A2:G2"/>
    <mergeCell ref="A3:G3"/>
    <mergeCell ref="C80:G80"/>
    <mergeCell ref="C83:G83"/>
    <mergeCell ref="C85:G85"/>
  </mergeCells>
  <printOptions horizontalCentered="1" verticalCentered="1"/>
  <pageMargins left="0.5" right="0.5" top="0.5" bottom="0.5" header="0.5" footer="0.5"/>
  <pageSetup fitToHeight="0" fitToWidth="1" horizontalDpi="600" verticalDpi="600" orientation="landscape" r:id="rId4"/>
  <headerFooter alignWithMargins="0">
    <oddFooter>&amp;CDRAFT: Page &amp;P of &amp;N</oddFooter>
  </headerFooter>
  <rowBreaks count="5" manualBreakCount="5">
    <brk id="43" max="6" man="1"/>
    <brk id="56" max="255" man="1"/>
    <brk id="74" max="255" man="1"/>
    <brk id="91" max="6" man="1"/>
    <brk id="107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rbedard</dc:creator>
  <cp:keywords/>
  <dc:description/>
  <cp:lastModifiedBy>Bedard, Richard</cp:lastModifiedBy>
  <cp:lastPrinted>2016-01-07T19:42:23Z</cp:lastPrinted>
  <dcterms:created xsi:type="dcterms:W3CDTF">2012-10-22T13:12:59Z</dcterms:created>
  <dcterms:modified xsi:type="dcterms:W3CDTF">2016-02-15T01:38:53Z</dcterms:modified>
  <cp:category/>
  <cp:version/>
  <cp:contentType/>
  <cp:contentStatus/>
</cp:coreProperties>
</file>